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<sst xmlns="http://schemas.openxmlformats.org/spreadsheetml/2006/main" count="22" uniqueCount="21">
  <si>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Year </t>
  </si>
  <si>
    <t>1st Year Premium</t>
  </si>
  <si>
    <t>Average Add'l 1st Year Commission from DI Carrier</t>
  </si>
  <si>
    <t>Total 1st Year Average Commissions from DI Carrier</t>
  </si>
  <si>
    <t>Average Renewal Commissions from DI Carrier</t>
  </si>
  <si>
    <t>Total</t>
  </si>
  <si>
    <t>Assumptions</t>
  </si>
  <si>
    <t>Average 1st Year Commission from DI Carrier</t>
  </si>
  <si>
    <t>NFP Benefits Bonus Rate</t>
  </si>
  <si>
    <t>Commissions</t>
  </si>
  <si>
    <t>Premium</t>
  </si>
  <si>
    <t>Your Return</t>
  </si>
  <si>
    <t>Persistency</t>
  </si>
  <si>
    <t>DI Compensation Analysis</t>
  </si>
  <si>
    <t>Total DI Compensation</t>
  </si>
  <si>
    <t>Rate of Return on your efforts over 10 years</t>
  </si>
  <si>
    <t xml:space="preserve">NFP Benefits Bonus* </t>
  </si>
  <si>
    <t>Average 1st Year Commission Rate from DI Carriers</t>
  </si>
  <si>
    <t>Average Add'l 1st Year Commission Rate from DI Carriers</t>
  </si>
  <si>
    <t>Average Renewal Commission Rate from DI Carriers</t>
  </si>
  <si>
    <t xml:space="preserve">NFP Benefits Bonus - $40,000 of "as paid" premium within calendar year. Bonus is based on the production from all eligible producers within firm and all eligible NFP Core Carrier business.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</si>
</sst>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2" fontId="0" fillId="0" borderId="0" xfId="0" applyNumberFormat="1" applyAlignment="1">
      <alignment/>
    </xf>
    <xf numFmtId="0" fontId="0" fillId="0" borderId="0" xfId="0" applyAlignment="1">
      <alignment horizontal="center"/>
    </xf>
    <xf numFmtId="42" fontId="0" fillId="2" borderId="1" xfId="0" applyNumberFormat="1" applyFill="1" applyBorder="1" applyAlignment="1">
      <alignment/>
    </xf>
    <xf numFmtId="42" fontId="0" fillId="2" borderId="2" xfId="0" applyNumberFormat="1" applyFill="1" applyBorder="1" applyAlignment="1">
      <alignment/>
    </xf>
    <xf numFmtId="42" fontId="0" fillId="2" borderId="3" xfId="0" applyNumberFormat="1" applyFill="1" applyBorder="1" applyAlignment="1">
      <alignment/>
    </xf>
    <xf numFmtId="42" fontId="0" fillId="2" borderId="4" xfId="0" applyNumberFormat="1" applyFill="1" applyBorder="1" applyAlignment="1">
      <alignment/>
    </xf>
    <xf numFmtId="42" fontId="2" fillId="2" borderId="0" xfId="0" applyNumberFormat="1" applyFont="1" applyFill="1" applyBorder="1" applyAlignment="1">
      <alignment/>
    </xf>
    <xf numFmtId="42" fontId="0" fillId="2" borderId="5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9" fontId="2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9" fontId="0" fillId="2" borderId="5" xfId="0" applyNumberFormat="1" applyFill="1" applyBorder="1" applyAlignment="1">
      <alignment/>
    </xf>
    <xf numFmtId="42" fontId="0" fillId="2" borderId="0" xfId="0" applyNumberFormat="1" applyFill="1" applyBorder="1" applyAlignment="1">
      <alignment/>
    </xf>
    <xf numFmtId="42" fontId="0" fillId="2" borderId="8" xfId="0" applyNumberFormat="1" applyFill="1" applyBorder="1" applyAlignment="1">
      <alignment/>
    </xf>
    <xf numFmtId="42" fontId="0" fillId="2" borderId="9" xfId="0" applyNumberFormat="1" applyFill="1" applyBorder="1" applyAlignment="1">
      <alignment/>
    </xf>
    <xf numFmtId="42" fontId="0" fillId="2" borderId="10" xfId="0" applyNumberFormat="1" applyFill="1" applyBorder="1" applyAlignment="1">
      <alignment/>
    </xf>
    <xf numFmtId="42" fontId="2" fillId="2" borderId="4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2" fontId="4" fillId="0" borderId="11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42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42" fontId="0" fillId="0" borderId="12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9.57421875" style="3" customWidth="1"/>
    <col min="2" max="2" width="11.28125" style="2" bestFit="1" customWidth="1"/>
    <col min="3" max="3" width="15.8515625" style="2" customWidth="1"/>
    <col min="4" max="4" width="16.00390625" style="2" bestFit="1" customWidth="1"/>
    <col min="5" max="5" width="14.421875" style="2" customWidth="1"/>
    <col min="6" max="6" width="19.7109375" style="2" bestFit="1" customWidth="1"/>
    <col min="7" max="7" width="16.57421875" style="2" bestFit="1" customWidth="1"/>
    <col min="8" max="8" width="12.8515625" style="2" customWidth="1"/>
  </cols>
  <sheetData>
    <row r="1" ht="26.25" thickBot="1">
      <c r="A1" s="1" t="s">
        <v>13</v>
      </c>
    </row>
    <row r="2" spans="4:7" ht="13.5" thickTop="1">
      <c r="D2" s="4"/>
      <c r="E2" s="5"/>
      <c r="F2" s="5"/>
      <c r="G2" s="6"/>
    </row>
    <row r="3" spans="1:7" ht="18">
      <c r="A3" s="20" t="s">
        <v>6</v>
      </c>
      <c r="D3" s="18" t="s">
        <v>15</v>
      </c>
      <c r="E3" s="14"/>
      <c r="F3" s="8"/>
      <c r="G3" s="9"/>
    </row>
    <row r="4" spans="1:7" ht="12.75">
      <c r="A4" s="23" t="s">
        <v>1</v>
      </c>
      <c r="B4" s="21">
        <v>50000</v>
      </c>
      <c r="D4" s="7"/>
      <c r="E4" s="14"/>
      <c r="F4" s="14"/>
      <c r="G4" s="9"/>
    </row>
    <row r="5" spans="1:7" ht="39">
      <c r="A5" s="23" t="s">
        <v>17</v>
      </c>
      <c r="B5" s="22">
        <v>0.45</v>
      </c>
      <c r="D5" s="7"/>
      <c r="E5" s="8">
        <f>H24</f>
        <v>724850</v>
      </c>
      <c r="F5" s="10" t="s">
        <v>9</v>
      </c>
      <c r="G5" s="9"/>
    </row>
    <row r="6" spans="1:7" ht="39.75" thickBot="1">
      <c r="A6" s="23" t="s">
        <v>18</v>
      </c>
      <c r="B6" s="22">
        <v>0.2</v>
      </c>
      <c r="D6" s="7"/>
      <c r="E6" s="8">
        <f>B24</f>
        <v>500000</v>
      </c>
      <c r="F6" s="10" t="s">
        <v>10</v>
      </c>
      <c r="G6" s="13"/>
    </row>
    <row r="7" spans="1:7" ht="39.75" thickBot="1">
      <c r="A7" s="23" t="s">
        <v>19</v>
      </c>
      <c r="B7" s="22">
        <v>0.17</v>
      </c>
      <c r="D7" s="7"/>
      <c r="E7" s="11">
        <f>E5/E6</f>
        <v>1.4497</v>
      </c>
      <c r="F7" s="12" t="s">
        <v>11</v>
      </c>
      <c r="G7" s="9"/>
    </row>
    <row r="8" spans="1:7" ht="26.25" hidden="1" thickBot="1">
      <c r="A8" s="24" t="s">
        <v>8</v>
      </c>
      <c r="B8" s="22">
        <v>0.05</v>
      </c>
      <c r="D8" s="15"/>
      <c r="E8" s="16"/>
      <c r="F8" s="16"/>
      <c r="G8" s="17"/>
    </row>
    <row r="9" spans="1:7" ht="13.5" thickBot="1">
      <c r="A9" s="25" t="s">
        <v>12</v>
      </c>
      <c r="B9" s="22">
        <v>0.98</v>
      </c>
      <c r="D9" s="15"/>
      <c r="E9" s="16"/>
      <c r="F9" s="16"/>
      <c r="G9" s="17"/>
    </row>
    <row r="10" ht="13.5" thickTop="1"/>
    <row r="12" spans="1:8" ht="38.25">
      <c r="A12" s="26" t="s">
        <v>0</v>
      </c>
      <c r="B12" s="27" t="s">
        <v>1</v>
      </c>
      <c r="C12" s="27" t="s">
        <v>7</v>
      </c>
      <c r="D12" s="27" t="s">
        <v>2</v>
      </c>
      <c r="E12" s="27" t="s">
        <v>16</v>
      </c>
      <c r="F12" s="27" t="s">
        <v>3</v>
      </c>
      <c r="G12" s="27" t="s">
        <v>4</v>
      </c>
      <c r="H12" s="27" t="s">
        <v>14</v>
      </c>
    </row>
    <row r="13" spans="1:8" ht="12.75">
      <c r="A13" s="3">
        <v>1</v>
      </c>
      <c r="B13" s="2">
        <f>B4</f>
        <v>50000</v>
      </c>
      <c r="C13" s="2">
        <f>B13*B5</f>
        <v>22500</v>
      </c>
      <c r="D13" s="2">
        <f>B13*B6</f>
        <v>10000</v>
      </c>
      <c r="E13" s="2">
        <f>IF(B4&lt;40000,0,B4*B8)</f>
        <v>2500</v>
      </c>
      <c r="F13" s="2">
        <f>SUM(C13:E13)</f>
        <v>35000</v>
      </c>
      <c r="H13" s="2">
        <f>F13</f>
        <v>35000</v>
      </c>
    </row>
    <row r="14" spans="1:8" ht="12.75">
      <c r="A14" s="3">
        <v>2</v>
      </c>
      <c r="B14" s="2">
        <f>B4</f>
        <v>50000</v>
      </c>
      <c r="C14" s="2">
        <f>B14*B5</f>
        <v>22500</v>
      </c>
      <c r="D14" s="2">
        <f>B14*B6</f>
        <v>10000</v>
      </c>
      <c r="E14" s="2">
        <f>IF(B4&lt;40000,0,B4*B8)</f>
        <v>2500</v>
      </c>
      <c r="F14" s="2">
        <f aca="true" t="shared" si="0" ref="F14:F22">SUM(C14:E14)</f>
        <v>35000</v>
      </c>
      <c r="G14" s="2">
        <f>(B13*B9)*B7</f>
        <v>8330</v>
      </c>
      <c r="H14" s="2">
        <f>SUM(F14:G14)</f>
        <v>43330</v>
      </c>
    </row>
    <row r="15" spans="1:8" ht="12.75">
      <c r="A15" s="3">
        <v>3</v>
      </c>
      <c r="B15" s="2">
        <f>B4</f>
        <v>50000</v>
      </c>
      <c r="C15" s="2">
        <f>B15*B5</f>
        <v>22500</v>
      </c>
      <c r="D15" s="2">
        <f>B15*B6</f>
        <v>10000</v>
      </c>
      <c r="E15" s="2">
        <f>IF(B4&lt;40000,0,B4*B8)</f>
        <v>2500</v>
      </c>
      <c r="F15" s="2">
        <f>SUM(C15:E15)</f>
        <v>35000</v>
      </c>
      <c r="G15" s="2">
        <f>(SUM(B13:B14)*B9)*B7</f>
        <v>16660</v>
      </c>
      <c r="H15" s="2">
        <f>SUM(F15:G15)</f>
        <v>51660</v>
      </c>
    </row>
    <row r="16" spans="1:8" ht="12.75">
      <c r="A16" s="3">
        <v>4</v>
      </c>
      <c r="B16" s="2">
        <f>B4</f>
        <v>50000</v>
      </c>
      <c r="C16" s="2">
        <f>B16*B5</f>
        <v>22500</v>
      </c>
      <c r="D16" s="2">
        <f>B16*B6</f>
        <v>10000</v>
      </c>
      <c r="E16" s="2">
        <f>IF(B4&lt;40000,0,B4*B8)</f>
        <v>2500</v>
      </c>
      <c r="F16" s="2">
        <f t="shared" si="0"/>
        <v>35000</v>
      </c>
      <c r="G16" s="2">
        <f>(SUM(B13:B15)*B9)*B7</f>
        <v>24990</v>
      </c>
      <c r="H16" s="2">
        <f aca="true" t="shared" si="1" ref="H16:H22">SUM(F16:G16)</f>
        <v>59990</v>
      </c>
    </row>
    <row r="17" spans="1:8" ht="12.75">
      <c r="A17" s="3">
        <v>5</v>
      </c>
      <c r="B17" s="2">
        <f>B4</f>
        <v>50000</v>
      </c>
      <c r="C17" s="2">
        <f>B17*B5</f>
        <v>22500</v>
      </c>
      <c r="D17" s="2">
        <f>B17*B6</f>
        <v>10000</v>
      </c>
      <c r="E17" s="2">
        <f>IF(B4&lt;40000,0,B4*B8)</f>
        <v>2500</v>
      </c>
      <c r="F17" s="2">
        <f t="shared" si="0"/>
        <v>35000</v>
      </c>
      <c r="G17" s="2">
        <f>(SUM(B13:B16)*B9)*B7</f>
        <v>33320</v>
      </c>
      <c r="H17" s="2">
        <f t="shared" si="1"/>
        <v>68320</v>
      </c>
    </row>
    <row r="18" spans="1:8" ht="12.75">
      <c r="A18" s="3">
        <v>6</v>
      </c>
      <c r="B18" s="2">
        <f>B4</f>
        <v>50000</v>
      </c>
      <c r="C18" s="2">
        <f>B18*B5</f>
        <v>22500</v>
      </c>
      <c r="D18" s="2">
        <f>B18*B6</f>
        <v>10000</v>
      </c>
      <c r="E18" s="2">
        <f>IF(B4&lt;40000,0,B4*B8)</f>
        <v>2500</v>
      </c>
      <c r="F18" s="2">
        <f t="shared" si="0"/>
        <v>35000</v>
      </c>
      <c r="G18" s="2">
        <f>(SUM(B13:B17)*B9)*B7</f>
        <v>41650</v>
      </c>
      <c r="H18" s="2">
        <f t="shared" si="1"/>
        <v>76650</v>
      </c>
    </row>
    <row r="19" spans="1:8" ht="12.75">
      <c r="A19" s="3">
        <v>7</v>
      </c>
      <c r="B19" s="2">
        <f>B4</f>
        <v>50000</v>
      </c>
      <c r="C19" s="2">
        <f>B19*B5</f>
        <v>22500</v>
      </c>
      <c r="D19" s="2">
        <f>B19*B6</f>
        <v>10000</v>
      </c>
      <c r="E19" s="2">
        <f>IF(B4&lt;40000,0,B4*B8)</f>
        <v>2500</v>
      </c>
      <c r="F19" s="2">
        <f t="shared" si="0"/>
        <v>35000</v>
      </c>
      <c r="G19" s="2">
        <f>(SUM(B13:B18)*B9)*B7</f>
        <v>49980</v>
      </c>
      <c r="H19" s="2">
        <f t="shared" si="1"/>
        <v>84980</v>
      </c>
    </row>
    <row r="20" spans="1:8" ht="12.75">
      <c r="A20" s="3">
        <v>8</v>
      </c>
      <c r="B20" s="2">
        <f>B4</f>
        <v>50000</v>
      </c>
      <c r="C20" s="2">
        <f>B20*B5</f>
        <v>22500</v>
      </c>
      <c r="D20" s="2">
        <f>B20*B6</f>
        <v>10000</v>
      </c>
      <c r="E20" s="2">
        <f>IF(B4&lt;40000,0,B4*B8)</f>
        <v>2500</v>
      </c>
      <c r="F20" s="2">
        <f t="shared" si="0"/>
        <v>35000</v>
      </c>
      <c r="G20" s="2">
        <f>(SUM(B13:B19)*B9)*B7</f>
        <v>58310.00000000001</v>
      </c>
      <c r="H20" s="2">
        <f t="shared" si="1"/>
        <v>93310</v>
      </c>
    </row>
    <row r="21" spans="1:8" ht="12.75">
      <c r="A21" s="3">
        <v>9</v>
      </c>
      <c r="B21" s="2">
        <f>B4</f>
        <v>50000</v>
      </c>
      <c r="C21" s="2">
        <f>B21*B5</f>
        <v>22500</v>
      </c>
      <c r="D21" s="2">
        <f>B21*B6</f>
        <v>10000</v>
      </c>
      <c r="E21" s="2">
        <f>IF(B4&lt;40000,0,B4*B8)</f>
        <v>2500</v>
      </c>
      <c r="F21" s="2">
        <f t="shared" si="0"/>
        <v>35000</v>
      </c>
      <c r="G21" s="2">
        <f>(SUM(B13:B20)*B9)*B7</f>
        <v>66640</v>
      </c>
      <c r="H21" s="2">
        <f t="shared" si="1"/>
        <v>101640</v>
      </c>
    </row>
    <row r="22" spans="1:8" ht="12.75">
      <c r="A22" s="3">
        <v>10</v>
      </c>
      <c r="B22" s="2">
        <f>B4</f>
        <v>50000</v>
      </c>
      <c r="C22" s="2">
        <f>B22*B5</f>
        <v>22500</v>
      </c>
      <c r="D22" s="2">
        <f>B22*B6</f>
        <v>10000</v>
      </c>
      <c r="E22" s="2">
        <f>IF(B4&lt;40000,0,B4*B8)</f>
        <v>2500</v>
      </c>
      <c r="F22" s="2">
        <f t="shared" si="0"/>
        <v>35000</v>
      </c>
      <c r="G22" s="2">
        <f>(SUM(B13:B21)*B9)*B7</f>
        <v>74970</v>
      </c>
      <c r="H22" s="2">
        <f t="shared" si="1"/>
        <v>109970</v>
      </c>
    </row>
    <row r="24" spans="1:8" ht="12.75">
      <c r="A24" s="3" t="s">
        <v>5</v>
      </c>
      <c r="B24" s="2">
        <f>SUM(B13:B22)</f>
        <v>500000</v>
      </c>
      <c r="F24" s="2">
        <f>SUM(F13:F22)</f>
        <v>350000</v>
      </c>
      <c r="G24" s="2">
        <f>SUM(G14:G22)</f>
        <v>374850</v>
      </c>
      <c r="H24" s="2">
        <f>SUM(H13:H23)</f>
        <v>724850</v>
      </c>
    </row>
    <row r="27" ht="12.75">
      <c r="A27" s="19" t="s">
        <v>20</v>
      </c>
    </row>
  </sheetData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MetLife  Office XP SP3  Professional  NLB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teilers</dc:creator>
  <cp:keywords/>
  <dc:description/>
  <cp:lastModifiedBy>Keith Hoffman</cp:lastModifiedBy>
  <cp:lastPrinted>2007-08-27T16:52:51Z</cp:lastPrinted>
  <dcterms:created xsi:type="dcterms:W3CDTF">2007-08-27T03:34:59Z</dcterms:created>
  <dcterms:modified xsi:type="dcterms:W3CDTF">2008-05-29T13:38:24Z</dcterms:modified>
  <cp:category/>
  <cp:version/>
  <cp:contentType/>
  <cp:contentStatus/>
</cp:coreProperties>
</file>